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7895" windowHeight="99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20" i="1" l="1"/>
  <c r="P19" i="1"/>
  <c r="P18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25" i="1" s="1"/>
  <c r="P16" i="1"/>
  <c r="P15" i="1"/>
  <c r="P14" i="1"/>
  <c r="P13" i="1"/>
  <c r="P12" i="1"/>
  <c r="P11" i="1"/>
  <c r="P5" i="1"/>
  <c r="D25" i="1" l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2" i="1"/>
</calcChain>
</file>

<file path=xl/sharedStrings.xml><?xml version="1.0" encoding="utf-8"?>
<sst xmlns="http://schemas.openxmlformats.org/spreadsheetml/2006/main" count="23" uniqueCount="21">
  <si>
    <r>
      <rPr>
        <sz val="8"/>
        <rFont val="Calibri"/>
      </rPr>
      <t>период</t>
    </r>
  </si>
  <si>
    <t/>
  </si>
  <si>
    <t>ИТОГО</t>
  </si>
  <si>
    <t>благоустройство придомовой территории(укладка плитки)</t>
  </si>
  <si>
    <t>доделка козырьков из поликарбоната и устновка еще одного в районе 1 подъезда</t>
  </si>
  <si>
    <t>ремонт переходных пролетов по всем этажам ( покраска, частичная штукатурка)</t>
  </si>
  <si>
    <t>налоги (УСНО 15% )</t>
  </si>
  <si>
    <t>Годовая смета доходов и расходов Товарищества на период с 01.06.2014г. по 01.06.2015г ( поступления от аренды и оттоки )</t>
  </si>
  <si>
    <t>оформление земли под многоквартирным домом</t>
  </si>
  <si>
    <t>приобретение оставшихся  двухтарифных  счетчиков  для электрощитовой для полной замены</t>
  </si>
  <si>
    <t>оплата 107 дому половины стоимости проезда ( работы по плитке)</t>
  </si>
  <si>
    <t>прочие доходы (взыскание долгов)</t>
  </si>
  <si>
    <t>Доходы (притоки)</t>
  </si>
  <si>
    <t>Расходы (оттоки)</t>
  </si>
  <si>
    <t>Итого расходы (оттоки)</t>
  </si>
  <si>
    <t>остаток денежных средств</t>
  </si>
  <si>
    <t>реставрация пассажирских и грузовых лифтов( 4 лифта)</t>
  </si>
  <si>
    <t>ремонт моп в подъездах (покраска электро и пожарных щитков и наружних дверей лифта) на всех этажах</t>
  </si>
  <si>
    <t>статьи</t>
  </si>
  <si>
    <t>сдача в аренду МОП</t>
  </si>
  <si>
    <t>ремонт коммуникаций системы отопления и водоснабжения : замена клапанов и задвижек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</si>
</sst>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#,##0&quot;р.&quot;"/>
    <numFmt numFmtId="165" formatCode="#,##0_р_."/>
  </numFmts>
  <fonts count="7" x14ac:knownFonts="1">
    <font>
      <sz val="10"/>
      <name val="Arial"/>
    </font>
    <font>
      <b/>
      <sz val="13"/>
      <name val="Times New Roman"/>
    </font>
    <font>
      <sz val="8"/>
      <name val="Calibri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 inden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1" fillId="0" borderId="1" xfId="0" applyFont="1" applyBorder="1" applyAlignment="1">
      <alignment vertical="top"/>
    </xf>
    <xf numFmtId="6" fontId="0" fillId="0" borderId="4" xfId="0" applyNumberFormat="1" applyBorder="1" applyAlignment="1">
      <alignment horizontal="left" vertical="top" indent="1"/>
    </xf>
    <xf numFmtId="17" fontId="0" fillId="0" borderId="4" xfId="0" applyNumberFormat="1" applyBorder="1" applyAlignment="1">
      <alignment horizontal="left" vertical="top" indent="1"/>
    </xf>
    <xf numFmtId="6" fontId="0" fillId="0" borderId="5" xfId="0" applyNumberFormat="1" applyBorder="1" applyAlignment="1">
      <alignment horizontal="left" vertical="top"/>
    </xf>
    <xf numFmtId="6" fontId="0" fillId="0" borderId="8" xfId="0" applyNumberFormat="1" applyBorder="1" applyAlignment="1">
      <alignment horizontal="left" vertical="top" indent="4"/>
    </xf>
    <xf numFmtId="0" fontId="2" fillId="0" borderId="5" xfId="0" applyFont="1" applyBorder="1" applyAlignment="1">
      <alignment horizontal="left" vertical="top"/>
    </xf>
    <xf numFmtId="164" fontId="0" fillId="0" borderId="18" xfId="0" applyNumberFormat="1" applyBorder="1" applyAlignment="1">
      <alignment horizontal="left" vertical="top" indent="4"/>
    </xf>
    <xf numFmtId="164" fontId="0" fillId="0" borderId="4" xfId="0" applyNumberFormat="1" applyBorder="1" applyAlignment="1">
      <alignment horizontal="left" vertical="top" indent="1"/>
    </xf>
    <xf numFmtId="164" fontId="0" fillId="0" borderId="5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left" vertical="top" indent="4"/>
    </xf>
    <xf numFmtId="165" fontId="0" fillId="0" borderId="6" xfId="0" applyNumberFormat="1" applyBorder="1" applyAlignment="1">
      <alignment horizontal="left" vertical="top" indent="1"/>
    </xf>
    <xf numFmtId="165" fontId="0" fillId="0" borderId="3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 indent="1"/>
    </xf>
    <xf numFmtId="164" fontId="0" fillId="0" borderId="3" xfId="0" applyNumberForma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/>
    </xf>
    <xf numFmtId="0" fontId="0" fillId="0" borderId="10" xfId="0" applyBorder="1" applyAlignment="1">
      <alignment horizontal="left" vertical="top"/>
    </xf>
    <xf numFmtId="0" fontId="3" fillId="0" borderId="10" xfId="0" applyFont="1" applyBorder="1" applyAlignment="1">
      <alignment horizontal="justify" vertical="top" wrapText="1"/>
    </xf>
    <xf numFmtId="164" fontId="0" fillId="0" borderId="10" xfId="0" applyNumberFormat="1" applyBorder="1" applyAlignment="1">
      <alignment horizontal="left" vertical="top" indent="1"/>
    </xf>
    <xf numFmtId="164" fontId="0" fillId="0" borderId="10" xfId="0" applyNumberFormat="1" applyBorder="1" applyAlignment="1">
      <alignment horizontal="left" vertical="top"/>
    </xf>
    <xf numFmtId="6" fontId="0" fillId="0" borderId="10" xfId="0" applyNumberFormat="1" applyBorder="1" applyAlignment="1">
      <alignment horizontal="left" vertical="top" indent="4"/>
    </xf>
    <xf numFmtId="0" fontId="0" fillId="0" borderId="11" xfId="0" applyBorder="1" applyAlignment="1">
      <alignment horizontal="left" vertical="top" indent="5"/>
    </xf>
    <xf numFmtId="0" fontId="0" fillId="0" borderId="12" xfId="0" applyBorder="1" applyAlignment="1">
      <alignment horizontal="left" vertical="top" indent="5"/>
    </xf>
    <xf numFmtId="0" fontId="5" fillId="0" borderId="13" xfId="0" applyFont="1" applyBorder="1" applyAlignment="1">
      <alignment horizontal="left" vertical="top" indent="5"/>
    </xf>
    <xf numFmtId="0" fontId="5" fillId="0" borderId="14" xfId="0" applyFont="1" applyBorder="1" applyAlignment="1">
      <alignment horizontal="left" vertical="top" indent="5"/>
    </xf>
    <xf numFmtId="0" fontId="6" fillId="0" borderId="15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D13" workbookViewId="0">
      <selection activeCell="H27" sqref="H27"/>
    </sheetView>
  </sheetViews>
  <sheetFormatPr defaultRowHeight="12.75" x14ac:dyDescent="0.2"/>
  <cols>
    <col min="1" max="1" width="13.5703125" customWidth="1"/>
    <col min="2" max="2" width="38.42578125" customWidth="1"/>
    <col min="3" max="3" width="13.28515625" customWidth="1"/>
    <col min="4" max="4" width="11.7109375" customWidth="1"/>
    <col min="5" max="5" width="12.5703125" customWidth="1"/>
    <col min="6" max="6" width="13" customWidth="1"/>
    <col min="7" max="7" width="10.85546875" bestFit="1" customWidth="1"/>
    <col min="8" max="8" width="12.85546875" customWidth="1"/>
    <col min="9" max="9" width="13.7109375" customWidth="1"/>
    <col min="10" max="11" width="12.140625" customWidth="1"/>
    <col min="12" max="12" width="13.28515625" customWidth="1"/>
    <col min="13" max="13" width="12" customWidth="1"/>
    <col min="14" max="14" width="11.85546875" customWidth="1"/>
    <col min="15" max="15" width="10.140625" bestFit="1" customWidth="1"/>
    <col min="16" max="16" width="23" customWidth="1"/>
  </cols>
  <sheetData>
    <row r="1" spans="1:16" ht="16.5" x14ac:dyDescent="0.2">
      <c r="A1" s="7" t="s">
        <v>7</v>
      </c>
    </row>
    <row r="3" spans="1:16" ht="13.5" thickBot="1" x14ac:dyDescent="0.25">
      <c r="A3" s="2" t="s">
        <v>0</v>
      </c>
      <c r="B3" s="3"/>
      <c r="C3" s="9">
        <v>41791</v>
      </c>
      <c r="D3" s="9">
        <v>41821</v>
      </c>
      <c r="E3" s="9">
        <v>41852</v>
      </c>
      <c r="F3" s="9">
        <v>41883</v>
      </c>
      <c r="G3" s="9">
        <v>41913</v>
      </c>
      <c r="H3" s="9">
        <v>41944</v>
      </c>
      <c r="I3" s="9">
        <v>41974</v>
      </c>
      <c r="J3" s="9">
        <v>42005</v>
      </c>
      <c r="K3" s="9">
        <v>42036</v>
      </c>
      <c r="L3" s="9">
        <v>42064</v>
      </c>
      <c r="M3" s="9">
        <v>42095</v>
      </c>
      <c r="N3" s="9">
        <v>42125</v>
      </c>
      <c r="O3" s="9">
        <v>42156</v>
      </c>
      <c r="P3" s="12" t="s">
        <v>2</v>
      </c>
    </row>
    <row r="4" spans="1:16" ht="13.5" thickBot="1" x14ac:dyDescent="0.25">
      <c r="A4" s="3"/>
      <c r="B4" s="23" t="s">
        <v>18</v>
      </c>
      <c r="C4" s="4"/>
      <c r="D4" s="3"/>
      <c r="E4" s="4"/>
      <c r="F4" s="3"/>
      <c r="G4" s="4"/>
      <c r="H4" s="3"/>
      <c r="I4" s="4"/>
      <c r="J4" s="3"/>
      <c r="K4" s="4"/>
      <c r="L4" s="4"/>
      <c r="M4" s="3"/>
      <c r="N4" s="3"/>
      <c r="O4" s="4"/>
      <c r="P4" s="3"/>
    </row>
    <row r="5" spans="1:16" ht="30.75" thickBot="1" x14ac:dyDescent="0.25">
      <c r="A5" s="28" t="s">
        <v>12</v>
      </c>
      <c r="B5" s="23" t="s">
        <v>19</v>
      </c>
      <c r="C5" s="8">
        <v>64000</v>
      </c>
      <c r="D5" s="10">
        <v>64000</v>
      </c>
      <c r="E5" s="8">
        <v>64000</v>
      </c>
      <c r="F5" s="10">
        <v>64000</v>
      </c>
      <c r="G5" s="10">
        <v>64000</v>
      </c>
      <c r="H5" s="10">
        <v>64000</v>
      </c>
      <c r="I5" s="10">
        <v>64000</v>
      </c>
      <c r="J5" s="10">
        <v>74000</v>
      </c>
      <c r="K5" s="10">
        <v>74000</v>
      </c>
      <c r="L5" s="10">
        <v>74000</v>
      </c>
      <c r="M5" s="10">
        <v>74000</v>
      </c>
      <c r="N5" s="10">
        <v>74000</v>
      </c>
      <c r="O5" s="10">
        <v>74000</v>
      </c>
      <c r="P5" s="11">
        <f>SUM(C5:O5)</f>
        <v>892000</v>
      </c>
    </row>
    <row r="6" spans="1:16" ht="13.5" thickBot="1" x14ac:dyDescent="0.25">
      <c r="A6" s="27"/>
      <c r="B6" s="27" t="s">
        <v>11</v>
      </c>
      <c r="C6" s="4"/>
      <c r="D6" s="21">
        <v>350000</v>
      </c>
      <c r="E6" s="4"/>
      <c r="F6" s="3"/>
      <c r="G6" s="4"/>
      <c r="H6" s="3"/>
      <c r="I6" s="4"/>
      <c r="J6" s="3"/>
      <c r="K6" s="4"/>
      <c r="L6" s="4"/>
      <c r="M6" s="3"/>
      <c r="N6" s="3"/>
      <c r="O6" s="4"/>
      <c r="P6" s="3"/>
    </row>
    <row r="7" spans="1:16" ht="13.5" thickBot="1" x14ac:dyDescent="0.25">
      <c r="A7" s="3"/>
      <c r="B7" s="3"/>
      <c r="C7" s="4"/>
      <c r="D7" s="3"/>
      <c r="E7" s="4"/>
      <c r="F7" s="3"/>
      <c r="G7" s="4"/>
      <c r="H7" s="3"/>
      <c r="I7" s="4"/>
      <c r="J7" s="3"/>
      <c r="K7" s="4"/>
      <c r="L7" s="4"/>
      <c r="M7" s="3"/>
      <c r="N7" s="3"/>
      <c r="O7" s="4"/>
      <c r="P7" s="3"/>
    </row>
    <row r="8" spans="1:16" ht="13.5" thickBot="1" x14ac:dyDescent="0.25">
      <c r="A8" s="3"/>
      <c r="B8" s="3"/>
      <c r="C8" s="4"/>
      <c r="D8" s="3"/>
      <c r="E8" s="4"/>
      <c r="F8" s="3"/>
      <c r="G8" s="4"/>
      <c r="H8" s="3"/>
      <c r="I8" s="4"/>
      <c r="J8" s="3"/>
      <c r="K8" s="4"/>
      <c r="L8" s="4"/>
      <c r="M8" s="3"/>
      <c r="N8" s="3"/>
      <c r="O8" s="4"/>
      <c r="P8" s="3"/>
    </row>
    <row r="9" spans="1:16" ht="13.5" thickBot="1" x14ac:dyDescent="0.25">
      <c r="A9" s="3"/>
      <c r="B9" s="3"/>
      <c r="C9" s="4"/>
      <c r="D9" s="3"/>
      <c r="E9" s="4"/>
      <c r="F9" s="3"/>
      <c r="G9" s="4"/>
      <c r="H9" s="3"/>
      <c r="I9" s="4"/>
      <c r="J9" s="3"/>
      <c r="K9" s="4"/>
      <c r="L9" s="4"/>
      <c r="M9" s="3"/>
      <c r="N9" s="3"/>
      <c r="O9" s="4"/>
      <c r="P9" s="3"/>
    </row>
    <row r="10" spans="1:16" ht="30.75" thickBot="1" x14ac:dyDescent="0.25">
      <c r="A10" s="28" t="s">
        <v>13</v>
      </c>
      <c r="B10" s="23"/>
      <c r="C10" s="18"/>
      <c r="D10" s="19"/>
      <c r="E10" s="18"/>
      <c r="F10" s="19"/>
      <c r="G10" s="18"/>
      <c r="H10" s="19"/>
      <c r="I10" s="18"/>
      <c r="J10" s="19"/>
      <c r="K10" s="18"/>
      <c r="L10" s="18"/>
      <c r="M10" s="19"/>
      <c r="N10" s="19"/>
      <c r="O10" s="18"/>
      <c r="P10" s="3"/>
    </row>
    <row r="11" spans="1:16" ht="39" thickBot="1" x14ac:dyDescent="0.25">
      <c r="A11" s="3"/>
      <c r="B11" s="25" t="s">
        <v>17</v>
      </c>
      <c r="C11" s="20">
        <v>50000</v>
      </c>
      <c r="D11" s="15"/>
      <c r="E11" s="20"/>
      <c r="F11" s="21"/>
      <c r="G11" s="20"/>
      <c r="H11" s="15"/>
      <c r="I11" s="20"/>
      <c r="J11" s="21"/>
      <c r="K11" s="20"/>
      <c r="L11" s="20">
        <v>50000</v>
      </c>
      <c r="M11" s="15"/>
      <c r="N11" s="21"/>
      <c r="O11" s="20"/>
      <c r="P11" s="11">
        <f t="shared" ref="P11:P20" si="0">SUM(C11:O11)</f>
        <v>100000</v>
      </c>
    </row>
    <row r="12" spans="1:16" ht="26.25" thickBot="1" x14ac:dyDescent="0.25">
      <c r="A12" s="3"/>
      <c r="B12" s="25" t="s">
        <v>3</v>
      </c>
      <c r="C12" s="20"/>
      <c r="D12" s="21">
        <v>300000</v>
      </c>
      <c r="E12" s="20">
        <v>130000</v>
      </c>
      <c r="F12" s="21">
        <v>120000</v>
      </c>
      <c r="G12" s="20"/>
      <c r="H12" s="15"/>
      <c r="I12" s="20"/>
      <c r="J12" s="21"/>
      <c r="K12" s="20"/>
      <c r="L12" s="20"/>
      <c r="M12" s="21"/>
      <c r="N12" s="15"/>
      <c r="O12" s="20"/>
      <c r="P12" s="11">
        <f t="shared" si="0"/>
        <v>550000</v>
      </c>
    </row>
    <row r="13" spans="1:16" ht="26.25" thickBot="1" x14ac:dyDescent="0.25">
      <c r="A13" s="3"/>
      <c r="B13" s="24" t="s">
        <v>8</v>
      </c>
      <c r="C13" s="20"/>
      <c r="D13" s="15"/>
      <c r="E13" s="20"/>
      <c r="F13" s="21"/>
      <c r="G13" s="20"/>
      <c r="H13" s="21"/>
      <c r="I13" s="14">
        <v>30000</v>
      </c>
      <c r="J13" s="21"/>
      <c r="K13" s="20"/>
      <c r="L13" s="20"/>
      <c r="M13" s="21"/>
      <c r="N13" s="21"/>
      <c r="O13" s="20"/>
      <c r="P13" s="11">
        <f t="shared" si="0"/>
        <v>30000</v>
      </c>
    </row>
    <row r="14" spans="1:16" ht="26.25" thickBot="1" x14ac:dyDescent="0.25">
      <c r="A14" s="3"/>
      <c r="B14" s="24" t="s">
        <v>10</v>
      </c>
      <c r="C14" s="14">
        <v>50000</v>
      </c>
      <c r="D14" s="15">
        <v>50000</v>
      </c>
      <c r="E14" s="14">
        <v>50000</v>
      </c>
      <c r="F14" s="15">
        <v>50000</v>
      </c>
      <c r="G14" s="14">
        <v>50000</v>
      </c>
      <c r="H14" s="15"/>
      <c r="I14" s="14"/>
      <c r="J14" s="15"/>
      <c r="K14" s="14"/>
      <c r="L14" s="14"/>
      <c r="M14" s="15"/>
      <c r="N14" s="15"/>
      <c r="O14" s="14"/>
      <c r="P14" s="11">
        <f t="shared" si="0"/>
        <v>250000</v>
      </c>
    </row>
    <row r="15" spans="1:16" ht="26.25" thickBot="1" x14ac:dyDescent="0.25">
      <c r="A15" s="3"/>
      <c r="B15" s="26" t="s">
        <v>5</v>
      </c>
      <c r="C15" s="20"/>
      <c r="D15" s="15"/>
      <c r="E15" s="20"/>
      <c r="F15" s="21"/>
      <c r="G15" s="14"/>
      <c r="H15" s="21"/>
      <c r="I15" s="20">
        <v>80000</v>
      </c>
      <c r="J15" s="21"/>
      <c r="K15" s="20"/>
      <c r="L15" s="20">
        <v>20000</v>
      </c>
      <c r="M15" s="21"/>
      <c r="N15" s="21"/>
      <c r="O15" s="20"/>
      <c r="P15" s="11">
        <f t="shared" si="0"/>
        <v>100000</v>
      </c>
    </row>
    <row r="16" spans="1:16" ht="26.25" thickBot="1" x14ac:dyDescent="0.25">
      <c r="A16" s="3"/>
      <c r="B16" s="24" t="s">
        <v>16</v>
      </c>
      <c r="C16" s="14"/>
      <c r="D16" s="15"/>
      <c r="E16" s="20"/>
      <c r="F16" s="21"/>
      <c r="G16" s="20"/>
      <c r="H16" s="21"/>
      <c r="I16" s="20"/>
      <c r="J16" s="21"/>
      <c r="K16" s="20">
        <v>70000</v>
      </c>
      <c r="L16" s="20">
        <v>70000</v>
      </c>
      <c r="M16" s="21">
        <v>70000</v>
      </c>
      <c r="N16" s="21">
        <v>70000</v>
      </c>
      <c r="O16" s="20"/>
      <c r="P16" s="11">
        <f t="shared" si="0"/>
        <v>280000</v>
      </c>
    </row>
    <row r="17" spans="1:16" ht="39" thickBot="1" x14ac:dyDescent="0.25">
      <c r="A17" s="29"/>
      <c r="B17" s="30" t="s">
        <v>20</v>
      </c>
      <c r="C17" s="31"/>
      <c r="D17" s="32">
        <v>35000</v>
      </c>
      <c r="E17" s="31"/>
      <c r="F17" s="32">
        <v>35000</v>
      </c>
      <c r="G17" s="31"/>
      <c r="H17" s="32"/>
      <c r="I17" s="31"/>
      <c r="J17" s="32"/>
      <c r="K17" s="31"/>
      <c r="L17" s="31"/>
      <c r="M17" s="32"/>
      <c r="N17" s="32"/>
      <c r="O17" s="31"/>
      <c r="P17" s="33"/>
    </row>
    <row r="18" spans="1:16" ht="13.5" thickBot="1" x14ac:dyDescent="0.25">
      <c r="A18" s="3"/>
      <c r="B18" s="25" t="s">
        <v>6</v>
      </c>
      <c r="C18" s="20"/>
      <c r="D18" s="21"/>
      <c r="E18" s="20">
        <v>2400</v>
      </c>
      <c r="F18" s="21"/>
      <c r="G18" s="14"/>
      <c r="H18" s="21">
        <v>2400</v>
      </c>
      <c r="I18" s="20"/>
      <c r="J18" s="21"/>
      <c r="K18" s="20">
        <v>2400</v>
      </c>
      <c r="L18" s="20"/>
      <c r="M18" s="21">
        <v>25000</v>
      </c>
      <c r="N18" s="21"/>
      <c r="O18" s="20"/>
      <c r="P18" s="11">
        <f t="shared" si="0"/>
        <v>32200</v>
      </c>
    </row>
    <row r="19" spans="1:16" ht="39" thickBot="1" x14ac:dyDescent="0.25">
      <c r="A19" s="3"/>
      <c r="B19" s="26" t="s">
        <v>4</v>
      </c>
      <c r="C19" s="14"/>
      <c r="D19" s="14"/>
      <c r="E19" s="14"/>
      <c r="F19" s="14"/>
      <c r="G19" s="14"/>
      <c r="H19" s="14">
        <v>56000</v>
      </c>
      <c r="I19" s="14"/>
      <c r="J19" s="14"/>
      <c r="K19" s="14"/>
      <c r="L19" s="14"/>
      <c r="M19" s="14"/>
      <c r="N19" s="14"/>
      <c r="O19" s="14"/>
      <c r="P19" s="11">
        <f t="shared" si="0"/>
        <v>56000</v>
      </c>
    </row>
    <row r="20" spans="1:16" ht="39" thickBot="1" x14ac:dyDescent="0.25">
      <c r="A20" s="3"/>
      <c r="B20" s="26" t="s">
        <v>9</v>
      </c>
      <c r="C20" s="14">
        <v>18500</v>
      </c>
      <c r="D20" s="21"/>
      <c r="E20" s="20"/>
      <c r="F20" s="21"/>
      <c r="G20" s="20"/>
      <c r="H20" s="21"/>
      <c r="I20" s="20"/>
      <c r="J20" s="21"/>
      <c r="K20" s="20"/>
      <c r="L20" s="20"/>
      <c r="M20" s="21"/>
      <c r="N20" s="21"/>
      <c r="O20" s="20"/>
      <c r="P20" s="11">
        <f t="shared" si="0"/>
        <v>18500</v>
      </c>
    </row>
    <row r="21" spans="1:16" ht="13.5" thickBot="1" x14ac:dyDescent="0.25">
      <c r="A21" s="34"/>
      <c r="B21" s="35"/>
      <c r="C21" s="4"/>
      <c r="D21" s="3"/>
      <c r="E21" s="4"/>
      <c r="F21" s="3"/>
      <c r="G21" s="4"/>
      <c r="H21" s="3"/>
      <c r="I21" s="4"/>
      <c r="J21" s="3"/>
      <c r="K21" s="4"/>
      <c r="L21" s="4"/>
      <c r="M21" s="3"/>
      <c r="N21" s="3"/>
      <c r="O21" s="4"/>
      <c r="P21" s="3"/>
    </row>
    <row r="22" spans="1:16" x14ac:dyDescent="0.2">
      <c r="A22" s="36" t="s">
        <v>14</v>
      </c>
      <c r="B22" s="37"/>
      <c r="C22" s="22">
        <f>SUM(C11:C21)</f>
        <v>118500</v>
      </c>
      <c r="D22" s="22">
        <f t="shared" ref="D22:O22" si="1">SUM(D11:D21)</f>
        <v>385000</v>
      </c>
      <c r="E22" s="22">
        <f t="shared" si="1"/>
        <v>182400</v>
      </c>
      <c r="F22" s="22">
        <f t="shared" si="1"/>
        <v>205000</v>
      </c>
      <c r="G22" s="22">
        <f t="shared" si="1"/>
        <v>50000</v>
      </c>
      <c r="H22" s="22">
        <f t="shared" si="1"/>
        <v>58400</v>
      </c>
      <c r="I22" s="22">
        <f t="shared" si="1"/>
        <v>110000</v>
      </c>
      <c r="J22" s="22">
        <f t="shared" si="1"/>
        <v>0</v>
      </c>
      <c r="K22" s="22">
        <f t="shared" si="1"/>
        <v>72400</v>
      </c>
      <c r="L22" s="22">
        <f t="shared" si="1"/>
        <v>140000</v>
      </c>
      <c r="M22" s="22">
        <f t="shared" si="1"/>
        <v>95000</v>
      </c>
      <c r="N22" s="22">
        <f t="shared" si="1"/>
        <v>70000</v>
      </c>
      <c r="O22" s="22">
        <f t="shared" si="1"/>
        <v>0</v>
      </c>
      <c r="P22" s="17">
        <f>SUM(C22:O22)</f>
        <v>1486700</v>
      </c>
    </row>
    <row r="23" spans="1:16" x14ac:dyDescent="0.2">
      <c r="A23" s="34"/>
      <c r="B23" s="35"/>
      <c r="C23" s="4"/>
      <c r="D23" s="3"/>
      <c r="E23" s="4"/>
      <c r="F23" s="3"/>
      <c r="G23" s="4"/>
      <c r="H23" s="3"/>
      <c r="I23" s="4"/>
      <c r="J23" s="3"/>
      <c r="K23" s="4"/>
      <c r="L23" s="4"/>
      <c r="M23" s="3"/>
      <c r="N23" s="3"/>
      <c r="O23" s="4"/>
      <c r="P23" s="3"/>
    </row>
    <row r="24" spans="1:16" ht="15.75" thickBot="1" x14ac:dyDescent="0.25">
      <c r="A24" s="38"/>
      <c r="B24" s="40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3.5" thickBot="1" x14ac:dyDescent="0.25">
      <c r="A25" s="39"/>
      <c r="B25" s="13">
        <v>350000</v>
      </c>
      <c r="C25" s="16">
        <f t="shared" ref="C25:O25" si="2">B25+C5-C22</f>
        <v>295500</v>
      </c>
      <c r="D25" s="16">
        <f>C25+D5-D22+D6</f>
        <v>324500</v>
      </c>
      <c r="E25" s="16">
        <f t="shared" si="2"/>
        <v>206100</v>
      </c>
      <c r="F25" s="16">
        <f t="shared" si="2"/>
        <v>65100</v>
      </c>
      <c r="G25" s="16">
        <f t="shared" si="2"/>
        <v>79100</v>
      </c>
      <c r="H25" s="16">
        <f t="shared" si="2"/>
        <v>84700</v>
      </c>
      <c r="I25" s="16">
        <f t="shared" si="2"/>
        <v>38700</v>
      </c>
      <c r="J25" s="16">
        <f t="shared" si="2"/>
        <v>112700</v>
      </c>
      <c r="K25" s="16">
        <f t="shared" si="2"/>
        <v>114300</v>
      </c>
      <c r="L25" s="16">
        <f t="shared" si="2"/>
        <v>48300</v>
      </c>
      <c r="M25" s="16">
        <f t="shared" si="2"/>
        <v>27300</v>
      </c>
      <c r="N25" s="16">
        <f t="shared" si="2"/>
        <v>31300</v>
      </c>
      <c r="O25" s="16">
        <f t="shared" si="2"/>
        <v>105300</v>
      </c>
      <c r="P25" s="5"/>
    </row>
    <row r="27" spans="1:16" x14ac:dyDescent="0.2">
      <c r="A27" t="s">
        <v>1</v>
      </c>
    </row>
    <row r="29" spans="1:16" x14ac:dyDescent="0.2">
      <c r="A29" t="s">
        <v>1</v>
      </c>
    </row>
    <row r="31" spans="1:16" x14ac:dyDescent="0.2">
      <c r="A31" s="1"/>
    </row>
    <row r="33" spans="1:1" x14ac:dyDescent="0.2">
      <c r="A33" s="6"/>
    </row>
    <row r="35" spans="1:1" x14ac:dyDescent="0.2">
      <c r="A35" t="s">
        <v>1</v>
      </c>
    </row>
  </sheetData>
  <mergeCells count="5">
    <mergeCell ref="A21:B21"/>
    <mergeCell ref="A22:B22"/>
    <mergeCell ref="A23:B23"/>
    <mergeCell ref="A24:A25"/>
    <mergeCell ref="B24:P24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2014-06-01T11:01:04Z</cp:lastPrinted>
  <dcterms:created xsi:type="dcterms:W3CDTF">2014-05-08T17:19:55Z</dcterms:created>
  <dcterms:modified xsi:type="dcterms:W3CDTF">2014-06-01T11:04:45Z</dcterms:modified>
</cp:coreProperties>
</file>